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B6" i="1" l="1"/>
  <c r="E6" i="1"/>
  <c r="C8" i="1"/>
  <c r="F8" i="1"/>
  <c r="C10" i="1"/>
  <c r="F10" i="1"/>
  <c r="C13" i="1"/>
  <c r="F13" i="1" s="1"/>
  <c r="F24" i="1" s="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<sst xmlns="http://schemas.openxmlformats.org/spreadsheetml/2006/main" count="113" uniqueCount="46">
  <si>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</si>
  <si>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</si>
  <si>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</si>
  <si>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</si>
  <si>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</si>
  <si>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</si>
  <si>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</si>
  <si>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</si>
  <si>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</si>
  <si>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</si>
  <si>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</si>
  <si>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</si>
  <si>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</si>
  <si>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</si>
  <si>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</si>
  <si>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</si>
  <si>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</si>
  <si>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</si>
  <si>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</si>
  <si>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</si>
  <si>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</si>
  <si>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</si>
  <si>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</si>
  <si>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</si>
  <si>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</si>
  <si>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</si>
  <si>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</si>
  <si>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</si>
  <si>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</si>
  <si>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</si>
  <si>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</si>
  <si>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</si>
  <si>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</si>
  <si>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</si>
  <si>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</si>
  <si>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</si>
  <si>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</si>
  <si>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</si>
  <si>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</si>
  <si>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</si>
  <si>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</si>
  <si>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</si>
  <si>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</si>
  <si>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</si>
  <si>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ok</t>
  </si>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</sst>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3012</v>
      </c>
      <c r="D8" s="7"/>
      <c r="F8" s="38">
        <v>83012</v>
      </c>
    </row>
    <row r="9" spans="1:6">
      <c r="A9" s="3"/>
      <c r="B9" s="5"/>
      <c r="C9" s="5"/>
      <c r="D9" s="5"/>
    </row>
    <row r="10" spans="1:6">
      <c r="A10" s="8" t="s">
        <v>14</v>
      </c>
      <c r="B10" s="9"/>
      <c r="C10" s="29">
        <v>43845</v>
      </c>
      <c r="D10" s="7"/>
      <c r="F10" s="29">
        <v>43845</v>
      </c>
    </row>
    <row r="11" spans="1:6">
      <c r="A11" s="10"/>
      <c r="B11" s="11"/>
      <c r="C11" s="5"/>
      <c r="D11" s="5"/>
    </row>
    <row r="12" spans="1:6">
      <c r="A12" s="3"/>
      <c r="B12" s="12" t="s">
        <v>5</v>
      </c>
      <c r="C12" s="13"/>
      <c r="D12" s="5"/>
      <c r="E12" s="12" t="s">
        <v>5</v>
      </c>
    </row>
    <row r="13" spans="1:6">
      <c r="A13" s="14" t="s">
        <v>37</v>
      </c>
      <c r="B13" s="30" t="s">
        <v>31</v>
      </c>
      <c r="C13" s="31">
        <v>21.427</v>
      </c>
      <c r="D13" s="7"/>
      <c r="E13" s="30" t="s">
        <v>32</v>
      </c>
      <c r="F13" s="42">
        <v>18.983786657216264</v>
      </c>
    </row>
    <row r="14" spans="1:6">
      <c r="A14" s="14" t="s">
        <v>0</v>
      </c>
      <c r="B14" s="30" t="s">
        <v>31</v>
      </c>
      <c r="C14" s="32">
        <v>10713500</v>
      </c>
      <c r="D14" s="7"/>
      <c r="E14" s="30" t="s">
        <v>31</v>
      </c>
      <c r="F14" s="33">
        <v>10713500</v>
      </c>
    </row>
    <row r="15" spans="1:6">
      <c r="A15" s="14" t="s">
        <v>2</v>
      </c>
      <c r="B15" s="30" t="s">
        <v>31</v>
      </c>
      <c r="C15" s="33">
        <v>17251.849999999999</v>
      </c>
      <c r="D15" s="7"/>
      <c r="E15" s="30" t="s">
        <v>31</v>
      </c>
      <c r="F15" s="33">
        <v>17251.849999999999</v>
      </c>
    </row>
    <row r="16" spans="1:6">
      <c r="A16" s="3"/>
      <c r="B16" s="21"/>
      <c r="C16" s="5"/>
      <c r="D16" s="5"/>
    </row>
    <row r="17" spans="1:6">
      <c r="A17" s="3" t="s">
        <v>38</v>
      </c>
      <c r="B17" s="22"/>
      <c r="C17" s="34">
        <v>2000000</v>
      </c>
      <c r="D17" s="5"/>
      <c r="F17" s="34">
        <v>2000000</v>
      </c>
    </row>
    <row r="18" spans="1:6">
      <c r="A18" s="3" t="s">
        <v>39</v>
      </c>
      <c r="B18" s="22"/>
      <c r="C18" s="34">
        <v>2000000</v>
      </c>
      <c r="D18" s="5"/>
      <c r="F18" s="34">
        <v>2000000</v>
      </c>
    </row>
    <row r="19" spans="1:6" ht="15" customHeight="1">
      <c r="A19" s="15"/>
      <c r="B19" s="23"/>
      <c r="C19" s="5"/>
      <c r="D19" s="5"/>
    </row>
    <row r="20" spans="1:6">
      <c r="A20" s="3" t="s">
        <v>40</v>
      </c>
      <c r="B20" s="30" t="s">
        <v>31</v>
      </c>
      <c r="C20" s="32">
        <v>42853945.310000002</v>
      </c>
      <c r="D20" s="7"/>
      <c r="E20" s="30" t="s">
        <v>31</v>
      </c>
      <c r="F20" s="33">
        <v>42853945.310000002</v>
      </c>
    </row>
    <row r="21" spans="1:6">
      <c r="A21" s="3" t="s">
        <v>41</v>
      </c>
      <c r="B21" s="30" t="s">
        <v>31</v>
      </c>
      <c r="C21" s="32">
        <v>42853945.310000002</v>
      </c>
      <c r="D21" s="7"/>
      <c r="E21" s="30" t="s">
        <v>31</v>
      </c>
      <c r="F21" s="33">
        <v>42853945.310000002</v>
      </c>
    </row>
    <row r="22" spans="1:6">
      <c r="A22" s="3"/>
      <c r="B22" s="6"/>
      <c r="C22" s="17"/>
      <c r="D22" s="5"/>
    </row>
    <row r="23" spans="1:6">
      <c r="A23" s="3"/>
      <c r="B23" s="16"/>
      <c r="C23" s="18" t="s">
        <v>6</v>
      </c>
      <c r="D23" s="5"/>
      <c r="F23" s="18" t="s">
        <v>6</v>
      </c>
    </row>
    <row r="24" spans="1:6">
      <c r="A24" s="3" t="s">
        <v>13</v>
      </c>
      <c r="B24" s="19"/>
      <c r="C24" s="35">
        <v>-1.0594110234750562</v>
      </c>
      <c r="D24" s="20"/>
      <c r="F24" s="33">
        <v>-0.75748796342143732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password="C4D7" sheet="1" objects="1" scenarios="1" selectLockedCells="1"/>
  <mergeCells count="5">
    <mergeCell ref="B4:C4"/>
    <mergeCell ref="E4:F4"/>
    <mergeCell ref="B6:C6"/>
    <mergeCell ref="E6:F6"/>
    <mergeCell ref="A40:C40"/>
  </mergeCells>
  <phoneticPr fontId="14"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tr">
        <f>Input!B7</f>
        <v>東方匯理恒生香港35指數ETF</v>
      </c>
      <c r="C6" s="49"/>
      <c r="D6" s="2"/>
      <c r="E6" s="46" t="str">
        <f>Input!B7</f>
        <v>東方匯理恒生香港35指數ETF</v>
      </c>
      <c r="F6" s="47"/>
    </row>
    <row r="7" spans="1:6">
      <c r="A7" s="3"/>
      <c r="B7" s="5"/>
      <c r="C7" s="5"/>
      <c r="D7" s="5"/>
    </row>
    <row r="8" spans="1:6">
      <c r="A8" s="3" t="s">
        <v>3</v>
      </c>
      <c r="B8" s="6"/>
      <c r="C8" s="38">
        <f>Input!B8</f>
        <v>3012</v>
      </c>
      <c r="D8" s="7"/>
      <c r="F8" s="38">
        <f>Input!B10</f>
        <v>83012</v>
      </c>
    </row>
    <row r="9" spans="1:6">
      <c r="A9" s="3"/>
      <c r="B9" s="5"/>
      <c r="C9" s="5"/>
      <c r="D9" s="5"/>
    </row>
    <row r="10" spans="1:6">
      <c r="A10" s="8" t="s">
        <v>14</v>
      </c>
      <c r="B10" s="9"/>
      <c r="C10" s="29">
        <f>Input!B1</f>
        <v>43845</v>
      </c>
      <c r="D10" s="7"/>
      <c r="F10" s="29">
        <f>Input!B1</f>
        <v>43845</v>
      </c>
    </row>
    <row r="11" spans="1:6">
      <c r="A11" s="10"/>
      <c r="B11" s="11"/>
      <c r="C11" s="5"/>
      <c r="D11" s="5"/>
    </row>
    <row r="12" spans="1:6">
      <c r="A12" s="3"/>
      <c r="B12" s="12" t="s">
        <v>5</v>
      </c>
      <c r="C12" s="13"/>
      <c r="D12" s="5"/>
      <c r="E12" s="12" t="s">
        <v>5</v>
      </c>
    </row>
    <row r="13" spans="1:6">
      <c r="A13" s="14" t="s">
        <v>37</v>
      </c>
      <c r="B13" s="30" t="s">
        <v>31</v>
      </c>
      <c r="C13" s="31">
        <f>Input!B2</f>
        <v>21.427</v>
      </c>
      <c r="D13" s="7"/>
      <c r="E13" s="30" t="s">
        <v>32</v>
      </c>
      <c r="F13" s="42">
        <f>C13/Input!B11</f>
        <v>18.983786657216264</v>
      </c>
    </row>
    <row r="14" spans="1:6">
      <c r="A14" s="14" t="s">
        <v>0</v>
      </c>
      <c r="B14" s="30" t="s">
        <v>31</v>
      </c>
      <c r="C14" s="32">
        <f>Input!B4</f>
        <v>10713500</v>
      </c>
      <c r="D14" s="7"/>
      <c r="E14" s="30" t="s">
        <v>31</v>
      </c>
      <c r="F14" s="33">
        <f>Input!B4</f>
        <v>10713500</v>
      </c>
    </row>
    <row r="15" spans="1:6">
      <c r="A15" s="14" t="s">
        <v>2</v>
      </c>
      <c r="B15" s="30" t="s">
        <v>31</v>
      </c>
      <c r="C15" s="33">
        <f>Input!B5</f>
        <v>17251.849999999999</v>
      </c>
      <c r="D15" s="7"/>
      <c r="E15" s="30" t="s">
        <v>31</v>
      </c>
      <c r="F15" s="33">
        <f>Input!B5</f>
        <v>17251.849999999999</v>
      </c>
    </row>
    <row r="16" spans="1:6">
      <c r="A16" s="3"/>
      <c r="B16" s="21"/>
      <c r="C16" s="5"/>
      <c r="D16" s="5"/>
    </row>
    <row r="17" spans="1:6">
      <c r="A17" s="3" t="s">
        <v>38</v>
      </c>
      <c r="B17" s="22"/>
      <c r="C17" s="34">
        <f>Input!B6</f>
        <v>2000000</v>
      </c>
      <c r="D17" s="5"/>
      <c r="F17" s="34">
        <f>Input!B6</f>
        <v>2000000</v>
      </c>
    </row>
    <row r="18" spans="1:6">
      <c r="A18" s="3" t="s">
        <v>39</v>
      </c>
      <c r="B18" s="22"/>
      <c r="C18" s="34">
        <f>Input!B6</f>
        <v>2000000</v>
      </c>
      <c r="D18" s="5"/>
      <c r="F18" s="34">
        <f>Input!B6</f>
        <v>2000000</v>
      </c>
    </row>
    <row r="19" spans="1:6" ht="15" customHeight="1">
      <c r="A19" s="15"/>
      <c r="B19" s="23"/>
      <c r="C19" s="5"/>
      <c r="D19" s="5"/>
    </row>
    <row r="20" spans="1:6">
      <c r="A20" s="3" t="s">
        <v>40</v>
      </c>
      <c r="B20" s="30" t="s">
        <v>31</v>
      </c>
      <c r="C20" s="32">
        <f>Input!B9</f>
        <v>42853945.310000002</v>
      </c>
      <c r="D20" s="7"/>
      <c r="E20" s="30" t="s">
        <v>31</v>
      </c>
      <c r="F20" s="33">
        <f>Input!B9</f>
        <v>42853945.310000002</v>
      </c>
    </row>
    <row r="21" spans="1:6">
      <c r="A21" s="3" t="s">
        <v>41</v>
      </c>
      <c r="B21" s="30" t="s">
        <v>31</v>
      </c>
      <c r="C21" s="32">
        <f>Input!B9</f>
        <v>42853945.310000002</v>
      </c>
      <c r="D21" s="7"/>
      <c r="E21" s="30" t="s">
        <v>31</v>
      </c>
      <c r="F21" s="33">
        <f>Input!B9</f>
        <v>42853945.310000002</v>
      </c>
    </row>
    <row r="22" spans="1:6">
      <c r="A22" s="3"/>
      <c r="B22" s="6"/>
      <c r="C22" s="17"/>
      <c r="D22" s="5"/>
    </row>
    <row r="23" spans="1:6">
      <c r="A23" s="3"/>
      <c r="B23" s="16"/>
      <c r="C23" s="18" t="s">
        <v>6</v>
      </c>
      <c r="D23" s="5"/>
      <c r="F23" s="18" t="s">
        <v>6</v>
      </c>
    </row>
    <row r="24" spans="1:6">
      <c r="A24" s="3" t="s">
        <v>13</v>
      </c>
      <c r="B24" s="19"/>
      <c r="C24" s="35">
        <f>(( Input!B3-Input!B2)/Input!B2)*100</f>
        <v>-1.0594110234750562</v>
      </c>
      <c r="D24" s="20"/>
      <c r="F24" s="33">
        <f>(( Input!B12-ROUND(F13,4))/ROUND(F13,4))*100</f>
        <v>-0.75748796342143732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password="C4D7" sheet="1" objects="1" scenarios="1" selectLockedCells="1"/>
  <mergeCells count="5">
    <mergeCell ref="E4:F4"/>
    <mergeCell ref="E6:F6"/>
    <mergeCell ref="B6:C6"/>
    <mergeCell ref="A40:C40"/>
    <mergeCell ref="B4:C4"/>
  </mergeCells>
  <phoneticPr fontId="2"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43845</v>
      </c>
      <c r="C1" t="s">
        <v>44</v>
      </c>
    </row>
    <row r="2" spans="1:3" ht="15.75">
      <c r="A2" s="24" t="s">
        <v>16</v>
      </c>
      <c r="B2">
        <v>21.427</v>
      </c>
      <c r="C2" t="s">
        <v>44</v>
      </c>
    </row>
    <row r="3" spans="1:3" ht="15.75">
      <c r="A3" s="24" t="s">
        <v>17</v>
      </c>
      <c r="B3">
        <v>21.2</v>
      </c>
      <c r="C3" t="s">
        <v>44</v>
      </c>
    </row>
    <row r="4" spans="1:3" ht="15.75">
      <c r="A4" s="24" t="s">
        <v>18</v>
      </c>
      <c r="B4">
        <v>10713500</v>
      </c>
      <c r="C4" t="s">
        <v>44</v>
      </c>
    </row>
    <row r="5" spans="1:3" ht="15.75">
      <c r="A5" s="24" t="s">
        <v>22</v>
      </c>
      <c r="B5">
        <v>17251.849999999999</v>
      </c>
      <c r="C5" t="s">
        <v>44</v>
      </c>
    </row>
    <row r="6" spans="1:3" ht="15.75">
      <c r="A6" s="24" t="s">
        <v>19</v>
      </c>
      <c r="B6">
        <v>2000000</v>
      </c>
      <c r="C6" t="s">
        <v>44</v>
      </c>
    </row>
    <row r="7" spans="1:3" ht="15.75">
      <c r="A7" s="24" t="s">
        <v>21</v>
      </c>
      <c r="B7" s="24" t="s">
        <v>45</v>
      </c>
      <c r="C7" t="s">
        <v>44</v>
      </c>
    </row>
    <row r="8" spans="1:3" ht="15.75">
      <c r="A8" s="24" t="s">
        <v>20</v>
      </c>
      <c r="B8" s="39">
        <v>3012</v>
      </c>
      <c r="C8" t="s">
        <v>44</v>
      </c>
    </row>
    <row r="9" spans="1:3" ht="15.75">
      <c r="A9" s="26" t="s">
        <v>23</v>
      </c>
      <c r="B9">
        <v>42853945.310000002</v>
      </c>
      <c r="C9" t="s">
        <v>44</v>
      </c>
    </row>
    <row r="10" spans="1:3" ht="15.75">
      <c r="A10" s="24" t="s">
        <v>27</v>
      </c>
      <c r="B10" s="39">
        <v>83012</v>
      </c>
      <c r="C10" t="s">
        <v>44</v>
      </c>
    </row>
    <row r="11" spans="1:3" ht="15.75">
      <c r="A11" s="26" t="s">
        <v>28</v>
      </c>
      <c r="B11">
        <v>1.1287</v>
      </c>
      <c r="C11" t="s">
        <v>44</v>
      </c>
    </row>
    <row r="12" spans="1:3" ht="15.75">
      <c r="A12" s="24" t="s">
        <v>29</v>
      </c>
      <c r="B12">
        <v>18.84</v>
      </c>
      <c r="C12" t="s">
        <v>44</v>
      </c>
    </row>
  </sheetData>
  <sheetProtection password="C4D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4D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4D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4D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Keung</cp:lastModifiedBy>
  <cp:lastPrinted>2013-01-28T08:10:46Z</cp:lastPrinted>
  <dcterms:created xsi:type="dcterms:W3CDTF">2011-07-06T02:52:03Z</dcterms:created>
  <dcterms:modified xsi:type="dcterms:W3CDTF">2020-01-15T09:46:38Z</dcterms:modified>
</cp:coreProperties>
</file>